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0" yWindow="0" windowWidth="23265" windowHeight="13965"/>
  </bookViews>
  <sheets>
    <sheet name="工事費内訳書" sheetId="2" r:id="rId1"/>
  </sheets>
  <definedNames>
    <definedName name="_xlnm.Print_Area" localSheetId="0">工事費内訳書!$A$1:$G$65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G59" i="2" s="1"/>
  <c r="G58" i="2" s="1"/>
  <c r="G57" i="2" s="1"/>
  <c r="G55" i="2" s="1"/>
  <c r="G54" i="2" s="1"/>
  <c r="G41" i="2"/>
  <c r="G36" i="2"/>
  <c r="G25" i="2"/>
  <c r="G15" i="2"/>
  <c r="G14" i="2" s="1"/>
  <c r="G13" i="2" s="1"/>
  <c r="G12" i="2" s="1"/>
  <c r="G11" i="2" s="1"/>
  <c r="G10" i="2" l="1"/>
  <c r="G64" i="2" s="1"/>
  <c r="G65" i="2" s="1"/>
</calcChain>
</file>

<file path=xl/sharedStrings.xml><?xml version="1.0" encoding="utf-8"?>
<sst xmlns="http://schemas.openxmlformats.org/spreadsheetml/2006/main" count="125" uniqueCount="72">
  <si>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</si>
  <si>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</si>
  <si>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</si>
  <si>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</si>
  <si>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</si>
  <si>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</si>
  <si>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</si>
  <si>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</si>
  <si>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</si>
  <si>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</si>
  <si>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</si>
  <si>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</si>
  <si>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</si>
  <si>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Ｒ５徳林　緊急予防（補正）　神山町日浦　山腹工事</t>
  </si>
  <si>
    <t>工事原価
_x000D_</t>
  </si>
  <si>
    <t>式</t>
  </si>
  <si>
    <t>直接工事費
_x000D_</t>
  </si>
  <si>
    <t>直接工事費(諸経費対象)
_x000D_</t>
  </si>
  <si>
    <t>山腹工
_x000D_</t>
  </si>
  <si>
    <t>土留工
_x000D_</t>
  </si>
  <si>
    <t>コンクリート（土留）
_x000D_18-8-40BB W/C≦60%</t>
  </si>
  <si>
    <t>m3</t>
  </si>
  <si>
    <t>型枠（土留）
_x000D_</t>
  </si>
  <si>
    <t>㎡</t>
  </si>
  <si>
    <t>足場設置・撤去
_x000D_</t>
  </si>
  <si>
    <t>掛㎡</t>
  </si>
  <si>
    <t>硬質ポリ塩化ビニル管
_x000D_径150　長4.0m</t>
  </si>
  <si>
    <t>本</t>
  </si>
  <si>
    <t>掘削（礫質土）
_x000D_</t>
  </si>
  <si>
    <t>掘削（軟岩）
_x000D_</t>
  </si>
  <si>
    <t>土砂掘削面整形
_x000D_</t>
  </si>
  <si>
    <t>岩盤掘削面整形・岩盤清掃
_x000D_</t>
  </si>
  <si>
    <t>ネームプレート（ｱﾙﾐﾆｳﾑ軽合金鋳造製）
_x000D_A型(横40cm×縦30cm×1cm)　堤名板用</t>
  </si>
  <si>
    <t>枚</t>
  </si>
  <si>
    <t>水路工
_x000D_</t>
  </si>
  <si>
    <t>コンクリート（水路）
_x000D_18-8-40BB W/C≦60%</t>
  </si>
  <si>
    <t>型枠（水路）
_x000D_</t>
  </si>
  <si>
    <t>コンクリート（均しコンクリート）
_x000D_18-8-40BB W/C≦60%</t>
  </si>
  <si>
    <t>敷栗石
_x000D_Φ5～15cm</t>
  </si>
  <si>
    <t>目潰し砂利
_x000D_再生クラッシャラン</t>
  </si>
  <si>
    <t>目地板
_x000D_t=10mm</t>
  </si>
  <si>
    <t>埋戻し
_x000D_</t>
  </si>
  <si>
    <t>斜面整地
_x000D_礫質土</t>
  </si>
  <si>
    <t>仮設工
_x000D_索道</t>
  </si>
  <si>
    <t>ケーブルクレーン架設･撤去
_x000D_</t>
  </si>
  <si>
    <t>基</t>
  </si>
  <si>
    <t>ウインチベース架設・撤去
_x000D_</t>
  </si>
  <si>
    <t>アンカー架設・撤去
_x000D_</t>
  </si>
  <si>
    <t>支障木伐採
_x000D_</t>
  </si>
  <si>
    <t>スギ　伐採費
_x000D_胸高直径　18cm</t>
  </si>
  <si>
    <t>スギ　伐採費
_x000D_胸高直径　34cm</t>
  </si>
  <si>
    <t>スギ　伐採費
_x000D_胸高直径　36cm</t>
  </si>
  <si>
    <t>スギ　伐採費
_x000D_胸高直径　38cm</t>
  </si>
  <si>
    <t>スギ　伐採費
_x000D_胸高直径　48cm</t>
  </si>
  <si>
    <t>スギ　伐採費
_x000D_胸高直径　52cm</t>
  </si>
  <si>
    <t>ヒノキ　伐採費
_x000D_胸高直径　18cm</t>
  </si>
  <si>
    <t>ヒノキ　伐採費
_x000D_胸高直径　20cm</t>
  </si>
  <si>
    <t>ヒノキ　伐採費
_x000D_胸高直径　22cm</t>
  </si>
  <si>
    <t>ヒノキ　伐採費
_x000D_胸高直径　30cm</t>
  </si>
  <si>
    <t>ヒノキ　伐採費
_x000D_胸高直径　34cm</t>
  </si>
  <si>
    <t>根株筋工(機械併用)
_x000D_</t>
  </si>
  <si>
    <t>ｍ</t>
  </si>
  <si>
    <t>間接工事費
_x000D_</t>
  </si>
  <si>
    <t>共通仮設費
_x000D_</t>
  </si>
  <si>
    <t>共通仮設費（率計上）
_x000D_</t>
  </si>
  <si>
    <t>運搬費
_x000D_</t>
  </si>
  <si>
    <t>土工機械解体・組立て
_x000D_</t>
  </si>
  <si>
    <t>土工機械解体・組立
_x000D_</t>
  </si>
  <si>
    <t>台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</si>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</sst>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6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+G11+G54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+G15+G25+G36+G41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19</v>
      </c>
      <c r="E15" s="18" t="s">
        <v>15</v>
      </c>
      <c r="F15" s="19">
        <v>1</v>
      </c>
      <c r="G15" s="20">
        <f>+G16+G17+G18+G19+G20+G21+G22+G23+G24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20</v>
      </c>
      <c r="E16" s="18" t="s">
        <v>21</v>
      </c>
      <c r="F16" s="19">
        <v>17.899999999999999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23</v>
      </c>
      <c r="F17" s="19">
        <v>65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24</v>
      </c>
      <c r="E18" s="18" t="s">
        <v>25</v>
      </c>
      <c r="F18" s="19">
        <v>32.1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26</v>
      </c>
      <c r="E19" s="18" t="s">
        <v>27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28</v>
      </c>
      <c r="E20" s="18" t="s">
        <v>21</v>
      </c>
      <c r="F20" s="19">
        <v>46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29</v>
      </c>
      <c r="E21" s="18" t="s">
        <v>21</v>
      </c>
      <c r="F21" s="19">
        <v>12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30</v>
      </c>
      <c r="E22" s="18" t="s">
        <v>23</v>
      </c>
      <c r="F22" s="19">
        <v>9.5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31</v>
      </c>
      <c r="E23" s="18" t="s">
        <v>23</v>
      </c>
      <c r="F23" s="19">
        <v>9.1999999999999993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32</v>
      </c>
      <c r="E24" s="18" t="s">
        <v>33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34</v>
      </c>
      <c r="E25" s="18" t="s">
        <v>15</v>
      </c>
      <c r="F25" s="19">
        <v>1</v>
      </c>
      <c r="G25" s="20">
        <f>+G26+G27+G28+G29+G30+G31+G32+G33+G34+G35</f>
        <v>0</v>
      </c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35</v>
      </c>
      <c r="E26" s="18" t="s">
        <v>21</v>
      </c>
      <c r="F26" s="19">
        <v>15.7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36</v>
      </c>
      <c r="E27" s="18" t="s">
        <v>23</v>
      </c>
      <c r="F27" s="19">
        <v>82.4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37</v>
      </c>
      <c r="E28" s="18" t="s">
        <v>21</v>
      </c>
      <c r="F28" s="19">
        <v>2.5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38</v>
      </c>
      <c r="E29" s="18" t="s">
        <v>21</v>
      </c>
      <c r="F29" s="19">
        <v>13.9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39</v>
      </c>
      <c r="E30" s="18" t="s">
        <v>21</v>
      </c>
      <c r="F30" s="19">
        <v>2.8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2" t="s">
        <v>40</v>
      </c>
      <c r="E31" s="18" t="s">
        <v>23</v>
      </c>
      <c r="F31" s="19">
        <v>2.9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28</v>
      </c>
      <c r="E32" s="18" t="s">
        <v>21</v>
      </c>
      <c r="F32" s="19">
        <v>47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29</v>
      </c>
      <c r="E33" s="18" t="s">
        <v>21</v>
      </c>
      <c r="F33" s="19">
        <v>11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41</v>
      </c>
      <c r="E34" s="18" t="s">
        <v>21</v>
      </c>
      <c r="F34" s="19">
        <v>22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42</v>
      </c>
      <c r="E35" s="18" t="s">
        <v>23</v>
      </c>
      <c r="F35" s="19">
        <v>39.4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43</v>
      </c>
      <c r="E36" s="18" t="s">
        <v>15</v>
      </c>
      <c r="F36" s="19">
        <v>1</v>
      </c>
      <c r="G36" s="20">
        <f>+G37+G38+G39+G40</f>
        <v>0</v>
      </c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44</v>
      </c>
      <c r="E37" s="18" t="s">
        <v>45</v>
      </c>
      <c r="F37" s="19">
        <v>1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17"/>
      <c r="C38" s="17"/>
      <c r="D38" s="32" t="s">
        <v>46</v>
      </c>
      <c r="E38" s="18" t="s">
        <v>45</v>
      </c>
      <c r="F38" s="19">
        <v>1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47</v>
      </c>
      <c r="E39" s="18" t="s">
        <v>45</v>
      </c>
      <c r="F39" s="19">
        <v>1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47</v>
      </c>
      <c r="E40" s="18" t="s">
        <v>45</v>
      </c>
      <c r="F40" s="19">
        <v>1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48</v>
      </c>
      <c r="E41" s="18" t="s">
        <v>15</v>
      </c>
      <c r="F41" s="19">
        <v>1</v>
      </c>
      <c r="G41" s="20">
        <f>+G42+G43+G44+G45+G46+G47+G48+G49+G50+G51+G52+G53</f>
        <v>0</v>
      </c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49</v>
      </c>
      <c r="E42" s="18" t="s">
        <v>27</v>
      </c>
      <c r="F42" s="19">
        <v>1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50</v>
      </c>
      <c r="E43" s="18" t="s">
        <v>27</v>
      </c>
      <c r="F43" s="19">
        <v>1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51</v>
      </c>
      <c r="E44" s="18" t="s">
        <v>27</v>
      </c>
      <c r="F44" s="19">
        <v>1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52</v>
      </c>
      <c r="E45" s="18" t="s">
        <v>27</v>
      </c>
      <c r="F45" s="19">
        <v>2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53</v>
      </c>
      <c r="E46" s="18" t="s">
        <v>27</v>
      </c>
      <c r="F46" s="19">
        <v>1</v>
      </c>
      <c r="G46" s="33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2" t="s">
        <v>54</v>
      </c>
      <c r="E47" s="18" t="s">
        <v>27</v>
      </c>
      <c r="F47" s="19">
        <v>1</v>
      </c>
      <c r="G47" s="33"/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2" t="s">
        <v>55</v>
      </c>
      <c r="E48" s="18" t="s">
        <v>27</v>
      </c>
      <c r="F48" s="19">
        <v>1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56</v>
      </c>
      <c r="E49" s="18" t="s">
        <v>27</v>
      </c>
      <c r="F49" s="19">
        <v>1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57</v>
      </c>
      <c r="E50" s="18" t="s">
        <v>27</v>
      </c>
      <c r="F50" s="19">
        <v>1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58</v>
      </c>
      <c r="E51" s="18" t="s">
        <v>27</v>
      </c>
      <c r="F51" s="19">
        <v>2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59</v>
      </c>
      <c r="E52" s="18" t="s">
        <v>27</v>
      </c>
      <c r="F52" s="19">
        <v>1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2" t="s">
        <v>60</v>
      </c>
      <c r="E53" s="18" t="s">
        <v>61</v>
      </c>
      <c r="F53" s="19">
        <v>1</v>
      </c>
      <c r="G53" s="33"/>
      <c r="H53" s="2"/>
      <c r="I53" s="21">
        <v>44</v>
      </c>
      <c r="J53" s="21">
        <v>4</v>
      </c>
    </row>
    <row r="54" spans="1:10" ht="42" customHeight="1">
      <c r="A54" s="30" t="s">
        <v>62</v>
      </c>
      <c r="B54" s="28"/>
      <c r="C54" s="28"/>
      <c r="D54" s="29"/>
      <c r="E54" s="18" t="s">
        <v>15</v>
      </c>
      <c r="F54" s="19">
        <v>1</v>
      </c>
      <c r="G54" s="20">
        <f>+G55+G62</f>
        <v>0</v>
      </c>
      <c r="H54" s="2"/>
      <c r="I54" s="21">
        <v>45</v>
      </c>
      <c r="J54" s="21"/>
    </row>
    <row r="55" spans="1:10" ht="42" customHeight="1">
      <c r="A55" s="30" t="s">
        <v>63</v>
      </c>
      <c r="B55" s="28"/>
      <c r="C55" s="28"/>
      <c r="D55" s="29"/>
      <c r="E55" s="18" t="s">
        <v>15</v>
      </c>
      <c r="F55" s="19">
        <v>1</v>
      </c>
      <c r="G55" s="20">
        <f>+G56+G57</f>
        <v>0</v>
      </c>
      <c r="H55" s="2"/>
      <c r="I55" s="21">
        <v>46</v>
      </c>
      <c r="J55" s="21">
        <v>200</v>
      </c>
    </row>
    <row r="56" spans="1:10" ht="42" customHeight="1">
      <c r="A56" s="30" t="s">
        <v>64</v>
      </c>
      <c r="B56" s="28"/>
      <c r="C56" s="28"/>
      <c r="D56" s="29"/>
      <c r="E56" s="18" t="s">
        <v>15</v>
      </c>
      <c r="F56" s="19">
        <v>1</v>
      </c>
      <c r="G56" s="33"/>
      <c r="H56" s="2"/>
      <c r="I56" s="21">
        <v>47</v>
      </c>
      <c r="J56" s="21"/>
    </row>
    <row r="57" spans="1:10" ht="42" customHeight="1">
      <c r="A57" s="30" t="s">
        <v>65</v>
      </c>
      <c r="B57" s="28"/>
      <c r="C57" s="28"/>
      <c r="D57" s="29"/>
      <c r="E57" s="18" t="s">
        <v>15</v>
      </c>
      <c r="F57" s="19">
        <v>1</v>
      </c>
      <c r="G57" s="20">
        <f>+G58</f>
        <v>0</v>
      </c>
      <c r="H57" s="2"/>
      <c r="I57" s="21">
        <v>48</v>
      </c>
      <c r="J57" s="21">
        <v>1</v>
      </c>
    </row>
    <row r="58" spans="1:10" ht="42" customHeight="1">
      <c r="A58" s="16"/>
      <c r="B58" s="31" t="s">
        <v>65</v>
      </c>
      <c r="C58" s="28"/>
      <c r="D58" s="29"/>
      <c r="E58" s="18" t="s">
        <v>15</v>
      </c>
      <c r="F58" s="19">
        <v>1</v>
      </c>
      <c r="G58" s="20">
        <f>+G59</f>
        <v>0</v>
      </c>
      <c r="H58" s="2"/>
      <c r="I58" s="21">
        <v>49</v>
      </c>
      <c r="J58" s="21">
        <v>2</v>
      </c>
    </row>
    <row r="59" spans="1:10" ht="42" customHeight="1">
      <c r="A59" s="16"/>
      <c r="B59" s="17"/>
      <c r="C59" s="31" t="s">
        <v>65</v>
      </c>
      <c r="D59" s="29"/>
      <c r="E59" s="18" t="s">
        <v>15</v>
      </c>
      <c r="F59" s="19">
        <v>1</v>
      </c>
      <c r="G59" s="20">
        <f>+G60</f>
        <v>0</v>
      </c>
      <c r="H59" s="2"/>
      <c r="I59" s="21">
        <v>50</v>
      </c>
      <c r="J59" s="21">
        <v>3</v>
      </c>
    </row>
    <row r="60" spans="1:10" ht="42" customHeight="1">
      <c r="A60" s="16"/>
      <c r="B60" s="17"/>
      <c r="C60" s="17"/>
      <c r="D60" s="32" t="s">
        <v>66</v>
      </c>
      <c r="E60" s="18" t="s">
        <v>15</v>
      </c>
      <c r="F60" s="19">
        <v>1</v>
      </c>
      <c r="G60" s="20">
        <f>+G61</f>
        <v>0</v>
      </c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67</v>
      </c>
      <c r="E61" s="18" t="s">
        <v>68</v>
      </c>
      <c r="F61" s="19">
        <v>2</v>
      </c>
      <c r="G61" s="33"/>
      <c r="H61" s="2"/>
      <c r="I61" s="21">
        <v>52</v>
      </c>
      <c r="J61" s="21">
        <v>4</v>
      </c>
    </row>
    <row r="62" spans="1:10" ht="42" customHeight="1">
      <c r="A62" s="30" t="s">
        <v>69</v>
      </c>
      <c r="B62" s="28"/>
      <c r="C62" s="28"/>
      <c r="D62" s="29"/>
      <c r="E62" s="18" t="s">
        <v>15</v>
      </c>
      <c r="F62" s="19">
        <v>1</v>
      </c>
      <c r="G62" s="33"/>
      <c r="H62" s="2"/>
      <c r="I62" s="21">
        <v>53</v>
      </c>
      <c r="J62" s="21">
        <v>210</v>
      </c>
    </row>
    <row r="63" spans="1:10" ht="42" customHeight="1">
      <c r="A63" s="30" t="s">
        <v>70</v>
      </c>
      <c r="B63" s="28"/>
      <c r="C63" s="28"/>
      <c r="D63" s="29"/>
      <c r="E63" s="18" t="s">
        <v>15</v>
      </c>
      <c r="F63" s="19">
        <v>1</v>
      </c>
      <c r="G63" s="33"/>
      <c r="H63" s="2"/>
      <c r="I63" s="21">
        <v>54</v>
      </c>
      <c r="J63" s="21">
        <v>220</v>
      </c>
    </row>
    <row r="64" spans="1:10" ht="42" customHeight="1">
      <c r="A64" s="34" t="s">
        <v>71</v>
      </c>
      <c r="B64" s="35"/>
      <c r="C64" s="35"/>
      <c r="D64" s="36"/>
      <c r="E64" s="37" t="s">
        <v>15</v>
      </c>
      <c r="F64" s="38">
        <v>1</v>
      </c>
      <c r="G64" s="39">
        <f>+G10+G63</f>
        <v>0</v>
      </c>
      <c r="H64" s="40"/>
      <c r="I64" s="41">
        <v>55</v>
      </c>
      <c r="J64" s="41">
        <v>30</v>
      </c>
    </row>
    <row r="65" spans="1:10" ht="42" customHeight="1">
      <c r="A65" s="22" t="s">
        <v>11</v>
      </c>
      <c r="B65" s="23"/>
      <c r="C65" s="23"/>
      <c r="D65" s="24"/>
      <c r="E65" s="25" t="s">
        <v>12</v>
      </c>
      <c r="F65" s="26" t="s">
        <v>12</v>
      </c>
      <c r="G65" s="27">
        <f>G64</f>
        <v>0</v>
      </c>
      <c r="I65" s="21">
        <v>56</v>
      </c>
      <c r="J65" s="21">
        <v>90</v>
      </c>
    </row>
    <row r="66" spans="1:10" ht="42" customHeight="1"/>
    <row r="67" spans="1:10" ht="42" customHeight="1"/>
  </sheetData>
  <sheetProtection algorithmName="SHA-512" hashValue="JxddTF3k/aW62shGPhFWEkY+ScjubRvYf6lwGR8BICfC6lJwAWPA8/QVM5aoZFzCx2Nw0217Zw/1O/xeP3PBIw==" saltValue="qe4S42EacejiTMxLPAZIHw==" spinCount="100000" sheet="1" objects="1" scenarios="1"/>
  <mergeCells count="21">
    <mergeCell ref="A63:D63"/>
    <mergeCell ref="A64:D64"/>
    <mergeCell ref="A55:D55"/>
    <mergeCell ref="A56:D56"/>
    <mergeCell ref="A57:D57"/>
    <mergeCell ref="B58:D58"/>
    <mergeCell ref="C59:D59"/>
    <mergeCell ref="A62:D62"/>
    <mergeCell ref="A65:D65"/>
    <mergeCell ref="A10:D10"/>
    <mergeCell ref="A11:D11"/>
    <mergeCell ref="A12:D12"/>
    <mergeCell ref="B13:D13"/>
    <mergeCell ref="C14:D14"/>
    <mergeCell ref="A54:D54"/>
    <mergeCell ref="F3:G3"/>
    <mergeCell ref="F4:G4"/>
    <mergeCell ref="F5:G5"/>
    <mergeCell ref="A7:G7"/>
    <mergeCell ref="B8:G8"/>
    <mergeCell ref="A9:D9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takeichi makoto</dc:creator>
  <cp:lastModifiedBy>takeichi makoto</cp:lastModifiedBy>
  <dcterms:created xsi:type="dcterms:W3CDTF">2024-01-11T03:00:15Z</dcterms:created>
  <dcterms:modified xsi:type="dcterms:W3CDTF">2024-01-11T03:00:55Z</dcterms:modified>
</cp:coreProperties>
</file>